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CCA\Financials\"/>
    </mc:Choice>
  </mc:AlternateContent>
  <xr:revisionPtr revIDLastSave="0" documentId="13_ncr:1_{27B03D1B-9EA1-493D-B728-C3260981BC81}" xr6:coauthVersionLast="47" xr6:coauthVersionMax="47" xr10:uidLastSave="{00000000-0000-0000-0000-000000000000}"/>
  <bookViews>
    <workbookView xWindow="-120" yWindow="600" windowWidth="29040" windowHeight="15000" xr2:uid="{88E82028-DFDC-47A4-AA88-D1E090006702}"/>
  </bookViews>
  <sheets>
    <sheet name="GCCA Financials 25.08.3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E27" i="4" l="1"/>
  <c r="B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1" i="4"/>
  <c r="M11" i="4"/>
  <c r="L11" i="4"/>
  <c r="K11" i="4"/>
  <c r="J11" i="4"/>
  <c r="I11" i="4"/>
  <c r="H11" i="4"/>
  <c r="G11" i="4"/>
  <c r="F11" i="4"/>
  <c r="F23" i="4" s="1"/>
  <c r="E11" i="4"/>
  <c r="E21" i="4" s="1"/>
  <c r="D11" i="4"/>
  <c r="C11" i="4"/>
  <c r="O10" i="4"/>
  <c r="O8" i="4"/>
  <c r="O7" i="4"/>
  <c r="O6" i="4"/>
  <c r="L21" i="4" l="1"/>
  <c r="I21" i="4"/>
  <c r="N21" i="4"/>
  <c r="M21" i="4"/>
  <c r="H21" i="4"/>
  <c r="G21" i="4"/>
  <c r="J21" i="4"/>
  <c r="K21" i="4"/>
  <c r="C21" i="4"/>
  <c r="C23" i="4" s="1"/>
  <c r="D21" i="4"/>
  <c r="O11" i="4"/>
  <c r="O21" i="4" s="1"/>
  <c r="F21" i="4"/>
  <c r="D23" i="4"/>
  <c r="C29" i="4"/>
  <c r="E23" i="4" l="1"/>
  <c r="D29" i="4"/>
  <c r="H29" i="4" l="1"/>
  <c r="I29" i="4" l="1"/>
  <c r="J29" i="4" l="1"/>
  <c r="K29" i="4" l="1"/>
  <c r="L29" i="4" l="1"/>
  <c r="N29" i="4" l="1"/>
  <c r="M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Pankow</author>
  </authors>
  <commentList>
    <comment ref="C6" authorId="0" shapeId="0" xr:uid="{C6447121-7CE7-4D4C-B328-20C3E0A1339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$460 Deposited 6/9/25</t>
        </r>
      </text>
    </comment>
    <comment ref="D6" authorId="0" shapeId="0" xr:uid="{481FAA36-D490-4AF1-8692-E00E412D262C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$270 on 7/17
$20 on 7/21
$30 on 7/22
$20 on 7/29
</t>
        </r>
      </text>
    </comment>
    <comment ref="E6" authorId="0" shapeId="0" xr:uid="{099E1D33-714C-4A1F-8C8A-0C53ADBCB350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
$10 on 8/14
$50 on 8/22</t>
        </r>
      </text>
    </comment>
    <comment ref="F6" authorId="0" shapeId="0" xr:uid="{11687A1A-5334-4236-81A3-4368A6353FDD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9/3
$10 on 9/8
$20 on 9/11</t>
        </r>
      </text>
    </comment>
    <comment ref="C7" authorId="0" shapeId="0" xr:uid="{CF22C0F2-609C-4C48-AA39-696752AFE35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6 memberships 6/7/25
6 on 6/30/25
</t>
        </r>
      </text>
    </comment>
    <comment ref="D7" authorId="0" shapeId="0" xr:uid="{396C9558-0F6F-45E3-8DE0-5EA72A37D78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$80 on 7/18
$10 on 7/19
$10 on 7/20
$10 on 7/23
$10 on 7/25
$10 on 7/26
$10.80 on 7/28
$10 on 7/29
</t>
        </r>
      </text>
    </comment>
    <comment ref="E7" authorId="0" shapeId="0" xr:uid="{1E777512-2969-4217-8FB0-B5FE3C5A77E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8/14
$10 on 8/23
$10 on 8/24
</t>
        </r>
      </text>
    </comment>
    <comment ref="F7" authorId="0" shapeId="0" xr:uid="{F4BD4FF8-373F-4DF8-AF02-AEB51B777E3B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9/2
$10 on 9/5
$10 on 9/7
$20 on 9/28</t>
        </r>
      </text>
    </comment>
    <comment ref="D17" authorId="0" shapeId="0" xr:uid="{807CD285-5C35-454C-BFD6-88132A78F64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Paid 7/17 Check #1635</t>
        </r>
      </text>
    </comment>
  </commentList>
</comments>
</file>

<file path=xl/sharedStrings.xml><?xml version="1.0" encoding="utf-8"?>
<sst xmlns="http://schemas.openxmlformats.org/spreadsheetml/2006/main" count="39" uniqueCount="39">
  <si>
    <t>GREATER COLESVILLE CITIZEN'S ASSOCIATION</t>
  </si>
  <si>
    <t>June 1, 2025 - May 31, 2026</t>
  </si>
  <si>
    <t>25-26  Budget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</si>
  <si>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</si>
  <si>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</si>
  <si>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</si>
  <si>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</si>
  <si>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</si>
  <si>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</si>
  <si>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</si>
  <si>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</si>
  <si>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</si>
  <si>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</si>
  <si>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</si>
  <si>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</si>
  <si>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YTD</t>
  </si>
  <si>
    <t>Receipts</t>
  </si>
  <si>
    <t xml:space="preserve">     By ckeck/cash</t>
  </si>
  <si>
    <t xml:space="preserve">     By Paypal</t>
  </si>
  <si>
    <t xml:space="preserve">     Paypal fees</t>
  </si>
  <si>
    <t>Misc Income</t>
  </si>
  <si>
    <t>Total Receipts</t>
  </si>
  <si>
    <t xml:space="preserve">Expenses </t>
  </si>
  <si>
    <t>Clarion</t>
  </si>
  <si>
    <t>Internet Site</t>
  </si>
  <si>
    <t>PO Box Rental</t>
  </si>
  <si>
    <t>Miscellaneous</t>
  </si>
  <si>
    <t>Total Expenses</t>
  </si>
  <si>
    <t>MONTHLY NET:</t>
  </si>
  <si>
    <t>GCCA Available Balance</t>
  </si>
  <si>
    <t xml:space="preserve">Sign Insurance </t>
  </si>
  <si>
    <t>Meeting Place Don.</t>
  </si>
  <si>
    <t>Membership/ Donation</t>
  </si>
  <si>
    <t>Notley Road Legal Fund</t>
  </si>
  <si>
    <t>As of: 9/30/25</t>
  </si>
  <si>
    <t xml:space="preserve">     Funds Collected</t>
  </si>
  <si>
    <t xml:space="preserve">     Expenses</t>
  </si>
  <si>
    <t xml:space="preserve">     Funds Available</t>
  </si>
  <si>
    <t>Sandy Spring 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</si>
</sst>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2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2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3" fontId="2" fillId="0" borderId="0" xfId="0" applyNumberFormat="1" applyFont="1" applyAlignment="1"/>
    <xf numFmtId="2" fontId="2" fillId="0" borderId="0" xfId="0" applyNumberFormat="1" applyFont="1" applyAlignment="1"/>
    <xf numFmtId="2" fontId="3" fillId="0" borderId="0" xfId="0" applyNumberFormat="1" applyFont="1" applyAlignment="1"/>
    <xf numFmtId="3" fontId="5" fillId="0" borderId="0" xfId="0" applyNumberFormat="1" applyFont="1" applyAlignment="1"/>
    <xf numFmtId="3" fontId="6" fillId="0" borderId="0" xfId="0" applyNumberFormat="1" applyFont="1" applyAlignment="1"/>
    <xf numFmtId="2" fontId="5" fillId="0" borderId="0" xfId="0" applyNumberFormat="1" applyFont="1" applyAlignment="1"/>
    <xf numFmtId="3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/>
    <xf numFmtId="3" fontId="7" fillId="0" borderId="2" xfId="0" applyNumberFormat="1" applyFont="1" applyBorder="1" applyAlignment="1"/>
    <xf numFmtId="2" fontId="7" fillId="0" borderId="2" xfId="0" applyNumberFormat="1" applyFont="1" applyBorder="1" applyAlignment="1"/>
    <xf numFmtId="2" fontId="7" fillId="0" borderId="4" xfId="0" applyNumberFormat="1" applyFont="1" applyBorder="1" applyAlignment="1"/>
    <xf numFmtId="2" fontId="14" fillId="0" borderId="4" xfId="0" applyNumberFormat="1" applyFont="1" applyBorder="1" applyAlignment="1"/>
    <xf numFmtId="2" fontId="14" fillId="0" borderId="2" xfId="0" applyNumberFormat="1" applyFont="1" applyBorder="1" applyAlignment="1"/>
    <xf numFmtId="2" fontId="15" fillId="0" borderId="0" xfId="0" applyNumberFormat="1" applyFont="1" applyAlignment="1"/>
    <xf numFmtId="3" fontId="7" fillId="0" borderId="4" xfId="0" applyNumberFormat="1" applyFont="1" applyBorder="1" applyAlignment="1"/>
    <xf numFmtId="4" fontId="7" fillId="0" borderId="2" xfId="0" applyNumberFormat="1" applyFont="1" applyBorder="1" applyAlignment="1"/>
    <xf numFmtId="2" fontId="7" fillId="2" borderId="2" xfId="0" applyNumberFormat="1" applyFont="1" applyFill="1" applyBorder="1" applyAlignment="1"/>
    <xf numFmtId="3" fontId="8" fillId="0" borderId="4" xfId="0" applyNumberFormat="1" applyFont="1" applyBorder="1" applyAlignment="1"/>
    <xf numFmtId="2" fontId="8" fillId="0" borderId="2" xfId="0" applyNumberFormat="1" applyFont="1" applyBorder="1" applyAlignment="1"/>
    <xf numFmtId="4" fontId="9" fillId="0" borderId="0" xfId="0" applyNumberFormat="1" applyFont="1" applyAlignment="1"/>
    <xf numFmtId="3" fontId="8" fillId="3" borderId="5" xfId="0" applyNumberFormat="1" applyFont="1" applyFill="1" applyBorder="1" applyAlignment="1"/>
    <xf numFmtId="3" fontId="7" fillId="3" borderId="2" xfId="0" applyNumberFormat="1" applyFont="1" applyFill="1" applyBorder="1" applyAlignment="1"/>
    <xf numFmtId="2" fontId="7" fillId="3" borderId="2" xfId="0" applyNumberFormat="1" applyFont="1" applyFill="1" applyBorder="1" applyAlignment="1"/>
    <xf numFmtId="2" fontId="7" fillId="0" borderId="0" xfId="0" applyNumberFormat="1" applyFont="1" applyAlignment="1"/>
    <xf numFmtId="4" fontId="5" fillId="0" borderId="0" xfId="0" applyNumberFormat="1" applyFont="1" applyAlignment="1"/>
    <xf numFmtId="2" fontId="8" fillId="0" borderId="1" xfId="0" applyNumberFormat="1" applyFont="1" applyBorder="1" applyAlignment="1"/>
    <xf numFmtId="3" fontId="7" fillId="3" borderId="6" xfId="0" applyNumberFormat="1" applyFont="1" applyFill="1" applyBorder="1" applyAlignment="1"/>
    <xf numFmtId="3" fontId="7" fillId="3" borderId="7" xfId="0" applyNumberFormat="1" applyFont="1" applyFill="1" applyBorder="1" applyAlignment="1"/>
    <xf numFmtId="4" fontId="8" fillId="0" borderId="2" xfId="0" applyNumberFormat="1" applyFont="1" applyBorder="1" applyAlignment="1"/>
    <xf numFmtId="164" fontId="5" fillId="0" borderId="0" xfId="0" applyNumberFormat="1" applyFont="1" applyAlignment="1"/>
    <xf numFmtId="2" fontId="8" fillId="0" borderId="4" xfId="0" applyNumberFormat="1" applyFont="1" applyBorder="1" applyAlignment="1">
      <alignment horizontal="left" wrapText="1"/>
    </xf>
    <xf numFmtId="4" fontId="8" fillId="0" borderId="4" xfId="0" applyNumberFormat="1" applyFont="1" applyBorder="1" applyAlignment="1">
      <alignment wrapText="1"/>
    </xf>
    <xf numFmtId="2" fontId="1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2A16-124C-4024-A7A5-9B1EA4808D06}">
  <dimension ref="A1:Q29"/>
  <sheetViews>
    <sheetView tabSelected="1" workbookViewId="0">
      <selection activeCell="U13" sqref="U13"/>
    </sheetView>
  </sheetViews>
  <sheetFormatPr defaultColWidth="12.7109375" defaultRowHeight="15.75" x14ac:dyDescent="0.25"/>
  <cols>
    <col min="1" max="1" width="16" style="23" customWidth="1"/>
    <col min="2" max="2" width="8.5703125" style="23" customWidth="1"/>
    <col min="3" max="3" width="7.85546875" style="23" customWidth="1"/>
    <col min="4" max="4" width="8.42578125" style="25" customWidth="1"/>
    <col min="5" max="5" width="9" style="25" customWidth="1"/>
    <col min="6" max="6" width="8.5703125" style="25" customWidth="1"/>
    <col min="7" max="7" width="9.42578125" style="25" customWidth="1"/>
    <col min="8" max="8" width="9.28515625" style="25" customWidth="1"/>
    <col min="9" max="14" width="8" style="25" customWidth="1"/>
    <col min="15" max="15" width="8.7109375" style="25" customWidth="1"/>
    <col min="16" max="16384" width="12.7109375" style="23"/>
  </cols>
  <sheetData>
    <row r="1" spans="1:16" s="20" customFormat="1" ht="21" x14ac:dyDescent="0.35">
      <c r="A1" s="1" t="s">
        <v>0</v>
      </c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6" x14ac:dyDescent="0.25">
      <c r="A2" s="2" t="s">
        <v>1</v>
      </c>
      <c r="E2" s="24" t="s">
        <v>34</v>
      </c>
    </row>
    <row r="3" spans="1:16" x14ac:dyDescent="0.25">
      <c r="A3" s="15" t="s">
        <v>16</v>
      </c>
      <c r="B3" s="14" t="s">
        <v>2</v>
      </c>
      <c r="C3" s="26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27" t="s">
        <v>10</v>
      </c>
      <c r="K3" s="28" t="s">
        <v>11</v>
      </c>
      <c r="L3" s="27" t="s">
        <v>12</v>
      </c>
      <c r="M3" s="27" t="s">
        <v>13</v>
      </c>
      <c r="N3" s="27" t="s">
        <v>14</v>
      </c>
      <c r="O3" s="27" t="s">
        <v>15</v>
      </c>
    </row>
    <row r="4" spans="1:16" x14ac:dyDescent="0.25">
      <c r="A4" s="16"/>
      <c r="B4" s="14"/>
      <c r="C4" s="26"/>
      <c r="D4" s="27"/>
      <c r="E4" s="27"/>
      <c r="F4" s="29"/>
      <c r="G4" s="29"/>
      <c r="H4" s="29"/>
      <c r="I4" s="27"/>
      <c r="J4" s="27"/>
      <c r="K4" s="28"/>
      <c r="L4" s="27"/>
      <c r="M4" s="27"/>
      <c r="N4" s="27"/>
      <c r="O4" s="27"/>
    </row>
    <row r="5" spans="1:16" ht="26.25" x14ac:dyDescent="0.25">
      <c r="A5" s="52" t="s">
        <v>32</v>
      </c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s="25" customFormat="1" x14ac:dyDescent="0.25">
      <c r="A6" s="32" t="s">
        <v>17</v>
      </c>
      <c r="B6" s="31">
        <v>4000</v>
      </c>
      <c r="C6" s="31">
        <v>460</v>
      </c>
      <c r="D6" s="31">
        <v>340</v>
      </c>
      <c r="E6" s="31">
        <v>80</v>
      </c>
      <c r="F6" s="31">
        <v>40</v>
      </c>
      <c r="G6" s="31"/>
      <c r="H6" s="31"/>
      <c r="I6" s="3"/>
      <c r="J6" s="31"/>
      <c r="K6" s="31"/>
      <c r="L6" s="31"/>
      <c r="M6" s="31"/>
      <c r="N6" s="31"/>
      <c r="O6" s="31">
        <f>SUM(C6:N6)</f>
        <v>920</v>
      </c>
    </row>
    <row r="7" spans="1:16" s="25" customFormat="1" x14ac:dyDescent="0.25">
      <c r="A7" s="32" t="s">
        <v>18</v>
      </c>
      <c r="B7" s="31">
        <v>2000</v>
      </c>
      <c r="C7" s="31">
        <v>120</v>
      </c>
      <c r="D7" s="31">
        <v>150.80000000000001</v>
      </c>
      <c r="E7" s="31">
        <v>40</v>
      </c>
      <c r="F7" s="31">
        <v>50</v>
      </c>
      <c r="G7" s="31"/>
      <c r="H7" s="31"/>
      <c r="I7" s="3"/>
      <c r="J7" s="31"/>
      <c r="K7" s="31"/>
      <c r="L7" s="31"/>
      <c r="M7" s="31"/>
      <c r="N7" s="31"/>
      <c r="O7" s="31">
        <f>SUM(C7:N7)</f>
        <v>360.8</v>
      </c>
    </row>
    <row r="8" spans="1:16" s="35" customFormat="1" x14ac:dyDescent="0.25">
      <c r="A8" s="33" t="s">
        <v>19</v>
      </c>
      <c r="B8" s="34">
        <v>-130</v>
      </c>
      <c r="C8" s="34">
        <v>-10.08</v>
      </c>
      <c r="D8" s="34">
        <v>-12.5</v>
      </c>
      <c r="E8" s="34">
        <v>-3.36</v>
      </c>
      <c r="F8" s="34">
        <v>-4.2</v>
      </c>
      <c r="G8" s="34"/>
      <c r="H8" s="34"/>
      <c r="I8" s="34"/>
      <c r="J8" s="34"/>
      <c r="K8" s="34"/>
      <c r="L8" s="34"/>
      <c r="M8" s="34"/>
      <c r="N8" s="34"/>
      <c r="O8" s="34">
        <f>SUM(C8:N8)</f>
        <v>-30.139999999999997</v>
      </c>
    </row>
    <row r="9" spans="1:16" s="35" customFormat="1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6" x14ac:dyDescent="0.25">
      <c r="A10" s="36" t="s">
        <v>20</v>
      </c>
      <c r="B10" s="37">
        <v>0</v>
      </c>
      <c r="C10" s="4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8"/>
      <c r="O10" s="31">
        <f>SUM(C10:N10)</f>
        <v>0</v>
      </c>
    </row>
    <row r="11" spans="1:16" x14ac:dyDescent="0.25">
      <c r="A11" s="39" t="s">
        <v>21</v>
      </c>
      <c r="B11" s="37">
        <v>5870</v>
      </c>
      <c r="C11" s="37">
        <f t="shared" ref="C11:O11" si="0">SUM(C6:C10)</f>
        <v>569.91999999999996</v>
      </c>
      <c r="D11" s="31">
        <f t="shared" si="0"/>
        <v>478.3</v>
      </c>
      <c r="E11" s="31">
        <f t="shared" si="0"/>
        <v>116.64</v>
      </c>
      <c r="F11" s="31">
        <f t="shared" si="0"/>
        <v>85.8</v>
      </c>
      <c r="G11" s="31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0</v>
      </c>
      <c r="M11" s="37">
        <f t="shared" si="0"/>
        <v>0</v>
      </c>
      <c r="N11" s="37">
        <f t="shared" si="0"/>
        <v>0</v>
      </c>
      <c r="O11" s="40">
        <f t="shared" si="0"/>
        <v>1250.6599999999999</v>
      </c>
      <c r="P11" s="41"/>
    </row>
    <row r="12" spans="1:16" x14ac:dyDescent="0.25">
      <c r="A12" s="42"/>
      <c r="B12" s="43"/>
      <c r="C12" s="5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6" x14ac:dyDescent="0.25">
      <c r="A13" s="12" t="s">
        <v>22</v>
      </c>
      <c r="B13" s="30"/>
      <c r="C13" s="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6" x14ac:dyDescent="0.25">
      <c r="A14" s="36" t="s">
        <v>23</v>
      </c>
      <c r="B14" s="31">
        <v>4000</v>
      </c>
      <c r="C14" s="3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6" x14ac:dyDescent="0.25">
      <c r="A15" s="36" t="s">
        <v>24</v>
      </c>
      <c r="B15" s="31">
        <v>365</v>
      </c>
      <c r="C15" s="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6" x14ac:dyDescent="0.25">
      <c r="A16" s="36" t="s">
        <v>31</v>
      </c>
      <c r="B16" s="31">
        <v>500</v>
      </c>
      <c r="C16" s="3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7" x14ac:dyDescent="0.25">
      <c r="A17" s="36" t="s">
        <v>25</v>
      </c>
      <c r="B17" s="31">
        <v>464</v>
      </c>
      <c r="C17" s="3"/>
      <c r="D17" s="3">
        <v>464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7" x14ac:dyDescent="0.25">
      <c r="A18" s="36" t="s">
        <v>30</v>
      </c>
      <c r="B18" s="31">
        <v>887</v>
      </c>
      <c r="C18" s="3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7" x14ac:dyDescent="0.25">
      <c r="A19" s="36" t="s">
        <v>26</v>
      </c>
      <c r="B19" s="31">
        <v>100</v>
      </c>
      <c r="C19" s="3"/>
      <c r="D19" s="31"/>
      <c r="E19" s="31"/>
      <c r="F19" s="31"/>
      <c r="G19" s="31"/>
      <c r="H19" s="45"/>
      <c r="I19" s="31"/>
      <c r="J19" s="31"/>
      <c r="K19" s="31"/>
      <c r="L19" s="31"/>
      <c r="M19" s="31"/>
      <c r="N19" s="31"/>
      <c r="O19" s="31"/>
    </row>
    <row r="20" spans="1:17" x14ac:dyDescent="0.25">
      <c r="A20" s="39" t="s">
        <v>27</v>
      </c>
      <c r="B20" s="31">
        <f>SUM(B14:B19)</f>
        <v>6316</v>
      </c>
      <c r="C20" s="6">
        <f t="shared" ref="C20:O20" si="1">SUM(C13:C19)</f>
        <v>0</v>
      </c>
      <c r="D20" s="6">
        <f t="shared" si="1"/>
        <v>464</v>
      </c>
      <c r="E20" s="6">
        <f t="shared" si="1"/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6">
        <f t="shared" si="1"/>
        <v>0</v>
      </c>
      <c r="Q20" s="46"/>
    </row>
    <row r="21" spans="1:17" s="25" customFormat="1" x14ac:dyDescent="0.25">
      <c r="A21" s="47" t="s">
        <v>28</v>
      </c>
      <c r="B21" s="31">
        <f t="shared" ref="B21:O21" si="2">B11-B20</f>
        <v>-446</v>
      </c>
      <c r="C21" s="6">
        <f t="shared" si="2"/>
        <v>569.91999999999996</v>
      </c>
      <c r="D21" s="6">
        <f t="shared" si="2"/>
        <v>14.300000000000011</v>
      </c>
      <c r="E21" s="6">
        <f t="shared" si="2"/>
        <v>116.64</v>
      </c>
      <c r="F21" s="6">
        <f t="shared" si="2"/>
        <v>85.8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0</v>
      </c>
      <c r="O21" s="40">
        <f t="shared" si="2"/>
        <v>1250.6599999999999</v>
      </c>
    </row>
    <row r="22" spans="1:17" ht="16.5" thickBot="1" x14ac:dyDescent="0.3">
      <c r="A22" s="48"/>
      <c r="B22" s="49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44"/>
    </row>
    <row r="23" spans="1:17" s="46" customFormat="1" ht="26.25" x14ac:dyDescent="0.25">
      <c r="A23" s="18" t="s">
        <v>29</v>
      </c>
      <c r="B23" s="37">
        <v>4623.4799999999996</v>
      </c>
      <c r="C23" s="9">
        <f>SUM(B23+C21)</f>
        <v>5193.3999999999996</v>
      </c>
      <c r="D23" s="6">
        <f t="shared" ref="D23:F23" si="3">C23+D11-D20</f>
        <v>5207.7</v>
      </c>
      <c r="E23" s="6">
        <f t="shared" si="3"/>
        <v>5324.34</v>
      </c>
      <c r="F23" s="6">
        <f t="shared" si="3"/>
        <v>5410.14</v>
      </c>
      <c r="G23" s="6"/>
      <c r="H23" s="6"/>
      <c r="I23" s="6"/>
      <c r="J23" s="6"/>
      <c r="K23" s="6"/>
      <c r="L23" s="6"/>
      <c r="M23" s="6"/>
      <c r="N23" s="6"/>
      <c r="O23" s="6"/>
    </row>
    <row r="24" spans="1:17" s="46" customFormat="1" ht="26.25" x14ac:dyDescent="0.25">
      <c r="A24" s="53" t="s">
        <v>33</v>
      </c>
      <c r="B24" s="37"/>
      <c r="C24" s="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7" s="46" customFormat="1" x14ac:dyDescent="0.25">
      <c r="A25" s="18" t="s">
        <v>35</v>
      </c>
      <c r="B25" s="37"/>
      <c r="C25" s="9"/>
      <c r="D25" s="6"/>
      <c r="E25" s="6">
        <v>18841.64</v>
      </c>
      <c r="F25" s="6">
        <v>28100.21</v>
      </c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17" t="s">
        <v>36</v>
      </c>
      <c r="B26" s="30"/>
      <c r="C26" s="10"/>
      <c r="D26" s="11"/>
      <c r="E26" s="13">
        <v>-6937.44</v>
      </c>
      <c r="F26" s="54">
        <v>-9597.94</v>
      </c>
      <c r="G26" s="13"/>
      <c r="H26" s="6"/>
      <c r="I26" s="6"/>
      <c r="J26" s="6"/>
      <c r="K26" s="6"/>
      <c r="L26" s="6"/>
      <c r="M26" s="6"/>
      <c r="N26" s="6"/>
      <c r="O26" s="31"/>
    </row>
    <row r="27" spans="1:17" x14ac:dyDescent="0.25">
      <c r="A27" s="17" t="s">
        <v>37</v>
      </c>
      <c r="B27" s="30"/>
      <c r="C27" s="10"/>
      <c r="D27" s="11"/>
      <c r="E27" s="11">
        <f>SUM(E25:E26)</f>
        <v>11904.2</v>
      </c>
      <c r="F27" s="11">
        <f>SUM(F25:F26)</f>
        <v>18502.269999999997</v>
      </c>
      <c r="G27" s="11"/>
      <c r="H27" s="6"/>
      <c r="I27" s="6"/>
      <c r="J27" s="6"/>
      <c r="K27" s="6"/>
      <c r="L27" s="6"/>
      <c r="M27" s="6"/>
      <c r="N27" s="6"/>
      <c r="O27" s="31"/>
    </row>
    <row r="28" spans="1:17" x14ac:dyDescent="0.25">
      <c r="A28" s="36"/>
      <c r="B28" s="30"/>
      <c r="C28" s="10"/>
      <c r="D28" s="11"/>
      <c r="E28" s="6"/>
      <c r="F28" s="6"/>
      <c r="G28" s="6"/>
      <c r="H28" s="6"/>
      <c r="I28" s="6"/>
      <c r="J28" s="6"/>
      <c r="K28" s="6"/>
      <c r="L28" s="6"/>
      <c r="M28" s="6"/>
      <c r="N28" s="6"/>
      <c r="O28" s="31"/>
    </row>
    <row r="29" spans="1:17" s="51" customFormat="1" ht="26.25" x14ac:dyDescent="0.25">
      <c r="A29" s="19" t="s">
        <v>38</v>
      </c>
      <c r="B29" s="37">
        <v>5138.4399999999996</v>
      </c>
      <c r="C29" s="50">
        <f t="shared" ref="C29:N29" si="4">C23-C26</f>
        <v>5193.3999999999996</v>
      </c>
      <c r="D29" s="40">
        <f t="shared" si="4"/>
        <v>5207.7</v>
      </c>
      <c r="E29" s="40">
        <v>19602.009999999998</v>
      </c>
      <c r="F29" s="40">
        <v>24809.95</v>
      </c>
      <c r="G29" s="40">
        <v>0</v>
      </c>
      <c r="H29" s="40">
        <f t="shared" si="4"/>
        <v>0</v>
      </c>
      <c r="I29" s="40">
        <f t="shared" si="4"/>
        <v>0</v>
      </c>
      <c r="J29" s="40">
        <f t="shared" si="4"/>
        <v>0</v>
      </c>
      <c r="K29" s="40">
        <f t="shared" si="4"/>
        <v>0</v>
      </c>
      <c r="L29" s="40">
        <f t="shared" si="4"/>
        <v>0</v>
      </c>
      <c r="M29" s="40">
        <f t="shared" si="4"/>
        <v>0</v>
      </c>
      <c r="N29" s="40">
        <f t="shared" si="4"/>
        <v>0</v>
      </c>
      <c r="O29" s="31"/>
    </row>
  </sheetData>
  <mergeCells count="15">
    <mergeCell ref="F3:F4"/>
    <mergeCell ref="A3:A4"/>
    <mergeCell ref="B3:B4"/>
    <mergeCell ref="C3:C4"/>
    <mergeCell ref="D3:D4"/>
    <mergeCell ref="E3:E4"/>
    <mergeCell ref="M3:M4"/>
    <mergeCell ref="N3:N4"/>
    <mergeCell ref="O3:O4"/>
    <mergeCell ref="G3:G4"/>
    <mergeCell ref="H3:H4"/>
    <mergeCell ref="I3:I4"/>
    <mergeCell ref="J3:J4"/>
    <mergeCell ref="K3:K4"/>
    <mergeCell ref="L3:L4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GCCA Financials 25.08.31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Pankow</dc:creator>
  <cp:lastModifiedBy>Mark Pankow</cp:lastModifiedBy>
  <cp:lastPrinted>2025-10-03T18:38:58Z</cp:lastPrinted>
  <dcterms:created xsi:type="dcterms:W3CDTF">2025-07-19T14:28:13Z</dcterms:created>
  <dcterms:modified xsi:type="dcterms:W3CDTF">2025-10-03T20:40:12Z</dcterms:modified>
</cp:coreProperties>
</file>