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CCA\Financials\Current Fiscal Year\"/>
    </mc:Choice>
  </mc:AlternateContent>
  <xr:revisionPtr revIDLastSave="0" documentId="13_ncr:1_{4A5B829E-D72E-4B0D-88BA-6078F694E180}" xr6:coauthVersionLast="47" xr6:coauthVersionMax="47" xr10:uidLastSave="{00000000-0000-0000-0000-000000000000}"/>
  <bookViews>
    <workbookView xWindow="-120" yWindow="600" windowWidth="29040" windowHeight="15000" xr2:uid="{88E82028-DFDC-47A4-AA88-D1E090006702}"/>
  </bookViews>
  <sheets>
    <sheet name="Sheet3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4" l="1"/>
  <c r="O6" i="4"/>
  <c r="O7" i="4"/>
  <c r="O8" i="4"/>
  <c r="O10" i="4"/>
  <c r="N11" i="4"/>
  <c r="O14" i="4"/>
  <c r="O16" i="4"/>
  <c r="O17" i="4"/>
  <c r="O18" i="4"/>
  <c r="O19" i="4"/>
  <c r="O20" i="4"/>
  <c r="N21" i="4"/>
  <c r="O21" i="4" l="1"/>
  <c r="O11" i="4"/>
  <c r="N22" i="4"/>
  <c r="M21" i="4"/>
  <c r="L21" i="4"/>
  <c r="K21" i="4"/>
  <c r="J21" i="4"/>
  <c r="I21" i="4"/>
  <c r="H21" i="4"/>
  <c r="G21" i="4"/>
  <c r="F21" i="4"/>
  <c r="E21" i="4"/>
  <c r="D21" i="4"/>
  <c r="C21" i="4"/>
  <c r="B21" i="4"/>
  <c r="M11" i="4"/>
  <c r="L11" i="4"/>
  <c r="K11" i="4"/>
  <c r="J11" i="4"/>
  <c r="I11" i="4"/>
  <c r="H11" i="4"/>
  <c r="G11" i="4"/>
  <c r="F11" i="4"/>
  <c r="E11" i="4"/>
  <c r="D11" i="4"/>
  <c r="C11" i="4"/>
  <c r="L22" i="4" l="1"/>
  <c r="E22" i="4"/>
  <c r="H22" i="4"/>
  <c r="I22" i="4"/>
  <c r="J22" i="4"/>
  <c r="M22" i="4"/>
  <c r="K22" i="4"/>
  <c r="G22" i="4"/>
  <c r="C22" i="4"/>
  <c r="D22" i="4"/>
  <c r="F22" i="4"/>
  <c r="C24" i="4" l="1"/>
  <c r="O22" i="4"/>
  <c r="D24" i="4" l="1"/>
  <c r="E24" i="4" s="1"/>
  <c r="F24" i="4" s="1"/>
  <c r="G24" i="4" s="1"/>
  <c r="H24" i="4" s="1"/>
  <c r="I24" i="4" s="1"/>
  <c r="J24" i="4" s="1"/>
  <c r="K24" i="4" s="1"/>
  <c r="L24" i="4" s="1"/>
  <c r="M24" i="4" s="1"/>
  <c r="N24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 Pankow</author>
  </authors>
  <commentList>
    <comment ref="C6" authorId="0" shapeId="0" xr:uid="{C3AC252A-2D6B-4D81-AB72-F38F59432C8B}">
      <text>
        <r>
          <rPr>
            <b/>
            <sz val="9"/>
            <color indexed="81"/>
            <rFont val="Tahoma"/>
            <family val="2"/>
          </rPr>
          <t>Mark Pankow:</t>
        </r>
        <r>
          <rPr>
            <sz val="9"/>
            <color indexed="81"/>
            <rFont val="Tahoma"/>
            <family val="2"/>
          </rPr>
          <t xml:space="preserve">
$75 on 6/8
$20 on 6/23</t>
        </r>
      </text>
    </comment>
    <comment ref="N6" authorId="0" shapeId="0" xr:uid="{78202D2A-F65D-4AFE-BADD-AAE84AD21E0F}">
      <text>
        <r>
          <rPr>
            <b/>
            <sz val="9"/>
            <color indexed="81"/>
            <rFont val="Tahoma"/>
            <family val="2"/>
          </rPr>
          <t>Mark Pankow:</t>
        </r>
        <r>
          <rPr>
            <sz val="9"/>
            <color indexed="81"/>
            <rFont val="Tahoma"/>
            <family val="2"/>
          </rPr>
          <t xml:space="preserve">
$300 don, $20 dues on 5/11
$100 (3xdues +70 in 2 donations on 5/14
$990 from annual mtg on 5/19
$140 dues &amp;  $80 donatios 5/26
$190 dues &amp;v donations 6/1
 </t>
        </r>
      </text>
    </comment>
    <comment ref="C7" authorId="0" shapeId="0" xr:uid="{8CED879C-CCC0-428E-8432-59E1E48625EE}">
      <text>
        <r>
          <rPr>
            <b/>
            <sz val="9"/>
            <color indexed="81"/>
            <rFont val="Tahoma"/>
            <family val="2"/>
          </rPr>
          <t>Mark Pankow:</t>
        </r>
        <r>
          <rPr>
            <sz val="9"/>
            <color indexed="81"/>
            <rFont val="Tahoma"/>
            <family val="2"/>
          </rPr>
          <t xml:space="preserve">
$30.80 gross on 6/8
$20 gross on 6/22
$10 gross on 6/26
$10 gross on 6/28</t>
        </r>
      </text>
    </comment>
    <comment ref="D7" authorId="0" shapeId="0" xr:uid="{B6785236-56F5-4A55-ABF2-11BABE68AA01}">
      <text>
        <r>
          <rPr>
            <b/>
            <sz val="9"/>
            <color indexed="81"/>
            <rFont val="Tahoma"/>
            <family val="2"/>
          </rPr>
          <t>Mark Pankow:</t>
        </r>
        <r>
          <rPr>
            <sz val="9"/>
            <color indexed="81"/>
            <rFont val="Tahoma"/>
            <family val="2"/>
          </rPr>
          <t xml:space="preserve">
$10.80 Gross on 7/3</t>
        </r>
      </text>
    </comment>
    <comment ref="N7" authorId="0" shapeId="0" xr:uid="{C19412E5-6E83-4CEB-8244-BB2518B7C56F}">
      <text>
        <r>
          <rPr>
            <b/>
            <sz val="9"/>
            <color indexed="81"/>
            <rFont val="Tahoma"/>
            <family val="2"/>
          </rPr>
          <t>Mark Pankow:</t>
        </r>
        <r>
          <rPr>
            <sz val="9"/>
            <color indexed="81"/>
            <rFont val="Tahoma"/>
            <family val="2"/>
          </rPr>
          <t xml:space="preserve">
$10 gross on 5/2
$170 gross dues 5/11
$30  gross dues 5/14
$270.80 gross dues 5/20
$30 gross dues 5/25
$20 gross dues 6/1
</t>
        </r>
      </text>
    </comment>
  </commentList>
</comments>
</file>

<file path=xl/sharedStrings.xml><?xml version="1.0" encoding="utf-8"?>
<sst xmlns="http://schemas.openxmlformats.org/spreadsheetml/2006/main" count="41" uniqueCount="41">
  <si>
    <t>GREATER COLESVILLE CITIZEN'S ASSOCIATION</t>
  </si>
  <si>
    <t>25-26  Budget</t>
  </si>
  <si>
    <t>June</t>
  </si>
  <si>
    <t>July</t>
  </si>
  <si>
    <t>Aug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</si>
  <si>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</si>
  <si>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</si>
  <si>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</si>
  <si>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</si>
  <si>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</si>
  <si>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</si>
  <si>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</si>
  <si>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</si>
  <si>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</si>
  <si>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YTD</t>
  </si>
  <si>
    <t>Receipts</t>
  </si>
  <si>
    <t xml:space="preserve">     By ckeck/cash</t>
  </si>
  <si>
    <t xml:space="preserve">     By Paypal</t>
  </si>
  <si>
    <t xml:space="preserve">     Paypal fees</t>
  </si>
  <si>
    <t>Misc Income</t>
  </si>
  <si>
    <t>Total Receipts</t>
  </si>
  <si>
    <t xml:space="preserve">Expenses </t>
  </si>
  <si>
    <t>Clarion</t>
  </si>
  <si>
    <t>Internet Site</t>
  </si>
  <si>
    <t>Meeting Place Donation</t>
  </si>
  <si>
    <t>PO Box Rental</t>
  </si>
  <si>
    <t>Sign Insurance (Hartford)</t>
  </si>
  <si>
    <t>Miscellaneous</t>
  </si>
  <si>
    <t>Total Expenses</t>
  </si>
  <si>
    <t>MONTHLY NET:</t>
  </si>
  <si>
    <t>Notely Fund Expenses</t>
  </si>
  <si>
    <t>Notley Funds Available</t>
  </si>
  <si>
    <t>Noitley Funds Collected</t>
  </si>
  <si>
    <t>GCCA Available Balance</t>
  </si>
  <si>
    <t>Membership/ Donation</t>
  </si>
  <si>
    <t>GCCA Postcard</t>
  </si>
  <si>
    <t xml:space="preserve"> </t>
  </si>
  <si>
    <t>June 1, 2026 - May 31, 2027</t>
  </si>
  <si>
    <r>
      <t xml:space="preserve">Total AU Bank Balance </t>
    </r>
    <r>
      <rPr>
        <sz val="10"/>
        <color rgb="FFFF0000"/>
        <rFont val="Calibri"/>
        <family val="2"/>
        <scheme val="minor"/>
      </rPr>
      <t>(As of:)</t>
    </r>
  </si>
  <si>
    <t>6/29/26  6247..25</t>
  </si>
  <si>
    <t>As of:7/6/26 at 6:30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</si>
</sst>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Verdan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3" fontId="1" fillId="0" borderId="0" xfId="0" applyNumberFormat="1" applyFont="1" applyAlignment="1">
      <alignment horizontal="left" vertical="center"/>
    </xf>
    <xf numFmtId="3" fontId="2" fillId="0" borderId="0" xfId="0" applyNumberFormat="1" applyFont="1"/>
    <xf numFmtId="2" fontId="2" fillId="0" borderId="0" xfId="0" applyNumberFormat="1" applyFont="1"/>
    <xf numFmtId="3" fontId="4" fillId="0" borderId="0" xfId="0" applyNumberFormat="1" applyFont="1" applyAlignment="1">
      <alignment horizontal="left"/>
    </xf>
    <xf numFmtId="3" fontId="5" fillId="0" borderId="0" xfId="0" applyNumberFormat="1" applyFont="1"/>
    <xf numFmtId="2" fontId="5" fillId="0" borderId="0" xfId="0" applyNumberFormat="1" applyFont="1"/>
    <xf numFmtId="3" fontId="6" fillId="0" borderId="2" xfId="0" applyNumberFormat="1" applyFont="1" applyBorder="1"/>
    <xf numFmtId="2" fontId="6" fillId="0" borderId="2" xfId="0" applyNumberFormat="1" applyFont="1" applyBorder="1"/>
    <xf numFmtId="2" fontId="6" fillId="0" borderId="2" xfId="0" applyNumberFormat="1" applyFont="1" applyBorder="1" applyAlignment="1">
      <alignment horizontal="right"/>
    </xf>
    <xf numFmtId="3" fontId="6" fillId="0" borderId="4" xfId="0" applyNumberFormat="1" applyFont="1" applyBorder="1"/>
    <xf numFmtId="4" fontId="6" fillId="0" borderId="2" xfId="0" applyNumberFormat="1" applyFont="1" applyBorder="1"/>
    <xf numFmtId="4" fontId="6" fillId="0" borderId="2" xfId="0" applyNumberFormat="1" applyFont="1" applyBorder="1" applyAlignment="1">
      <alignment horizontal="right"/>
    </xf>
    <xf numFmtId="2" fontId="6" fillId="2" borderId="2" xfId="0" applyNumberFormat="1" applyFont="1" applyFill="1" applyBorder="1"/>
    <xf numFmtId="2" fontId="7" fillId="0" borderId="2" xfId="0" applyNumberFormat="1" applyFont="1" applyBorder="1"/>
    <xf numFmtId="4" fontId="8" fillId="0" borderId="0" xfId="0" applyNumberFormat="1" applyFont="1"/>
    <xf numFmtId="3" fontId="6" fillId="3" borderId="2" xfId="0" applyNumberFormat="1" applyFont="1" applyFill="1" applyBorder="1"/>
    <xf numFmtId="3" fontId="7" fillId="3" borderId="2" xfId="0" applyNumberFormat="1" applyFont="1" applyFill="1" applyBorder="1" applyAlignment="1">
      <alignment horizontal="right"/>
    </xf>
    <xf numFmtId="2" fontId="6" fillId="3" borderId="2" xfId="0" applyNumberFormat="1" applyFont="1" applyFill="1" applyBorder="1"/>
    <xf numFmtId="2" fontId="7" fillId="0" borderId="2" xfId="0" applyNumberFormat="1" applyFont="1" applyBorder="1" applyAlignment="1">
      <alignment horizontal="right"/>
    </xf>
    <xf numFmtId="2" fontId="6" fillId="0" borderId="0" xfId="0" applyNumberFormat="1" applyFont="1"/>
    <xf numFmtId="4" fontId="5" fillId="0" borderId="0" xfId="0" applyNumberFormat="1" applyFont="1"/>
    <xf numFmtId="3" fontId="6" fillId="3" borderId="7" xfId="0" applyNumberFormat="1" applyFont="1" applyFill="1" applyBorder="1"/>
    <xf numFmtId="3" fontId="6" fillId="3" borderId="2" xfId="0" applyNumberFormat="1" applyFont="1" applyFill="1" applyBorder="1" applyAlignment="1">
      <alignment horizontal="right"/>
    </xf>
    <xf numFmtId="2" fontId="6" fillId="3" borderId="2" xfId="0" applyNumberFormat="1" applyFont="1" applyFill="1" applyBorder="1" applyAlignment="1">
      <alignment horizontal="right"/>
    </xf>
    <xf numFmtId="4" fontId="7" fillId="0" borderId="2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2" fontId="11" fillId="0" borderId="2" xfId="0" applyNumberFormat="1" applyFont="1" applyBorder="1" applyAlignment="1">
      <alignment horizontal="right"/>
    </xf>
    <xf numFmtId="2" fontId="3" fillId="0" borderId="0" xfId="0" applyNumberFormat="1" applyFont="1"/>
    <xf numFmtId="2" fontId="12" fillId="0" borderId="2" xfId="0" applyNumberFormat="1" applyFont="1" applyBorder="1" applyAlignment="1">
      <alignment horizontal="right"/>
    </xf>
    <xf numFmtId="2" fontId="13" fillId="0" borderId="2" xfId="0" applyNumberFormat="1" applyFont="1" applyBorder="1"/>
    <xf numFmtId="2" fontId="14" fillId="0" borderId="0" xfId="0" applyNumberFormat="1" applyFont="1"/>
    <xf numFmtId="2" fontId="6" fillId="0" borderId="4" xfId="0" applyNumberFormat="1" applyFont="1" applyBorder="1" applyAlignment="1">
      <alignment wrapText="1"/>
    </xf>
    <xf numFmtId="2" fontId="13" fillId="0" borderId="4" xfId="0" applyNumberFormat="1" applyFont="1" applyBorder="1" applyAlignment="1">
      <alignment wrapText="1"/>
    </xf>
    <xf numFmtId="3" fontId="6" fillId="0" borderId="4" xfId="0" applyNumberFormat="1" applyFont="1" applyBorder="1" applyAlignment="1">
      <alignment wrapText="1"/>
    </xf>
    <xf numFmtId="3" fontId="7" fillId="0" borderId="4" xfId="0" applyNumberFormat="1" applyFont="1" applyBorder="1" applyAlignment="1">
      <alignment wrapText="1"/>
    </xf>
    <xf numFmtId="3" fontId="7" fillId="3" borderId="5" xfId="0" applyNumberFormat="1" applyFont="1" applyFill="1" applyBorder="1" applyAlignment="1">
      <alignment wrapText="1"/>
    </xf>
    <xf numFmtId="3" fontId="11" fillId="0" borderId="4" xfId="0" applyNumberFormat="1" applyFont="1" applyBorder="1" applyAlignment="1">
      <alignment horizontal="center" wrapText="1"/>
    </xf>
    <xf numFmtId="2" fontId="7" fillId="0" borderId="1" xfId="0" applyNumberFormat="1" applyFont="1" applyBorder="1" applyAlignment="1">
      <alignment wrapText="1"/>
    </xf>
    <xf numFmtId="3" fontId="6" fillId="3" borderId="6" xfId="0" applyNumberFormat="1" applyFont="1" applyFill="1" applyBorder="1" applyAlignment="1">
      <alignment wrapText="1"/>
    </xf>
    <xf numFmtId="4" fontId="6" fillId="0" borderId="4" xfId="0" applyNumberFormat="1" applyFont="1" applyBorder="1" applyAlignment="1">
      <alignment wrapText="1"/>
    </xf>
    <xf numFmtId="2" fontId="7" fillId="0" borderId="4" xfId="0" applyNumberFormat="1" applyFont="1" applyBorder="1" applyAlignment="1">
      <alignment horizontal="center" wrapText="1"/>
    </xf>
    <xf numFmtId="164" fontId="6" fillId="0" borderId="4" xfId="0" applyNumberFormat="1" applyFont="1" applyBorder="1" applyAlignment="1">
      <alignment wrapText="1"/>
    </xf>
    <xf numFmtId="0" fontId="3" fillId="0" borderId="0" xfId="0" applyFont="1" applyAlignment="1">
      <alignment horizontal="left"/>
    </xf>
    <xf numFmtId="2" fontId="13" fillId="0" borderId="2" xfId="0" applyNumberFormat="1" applyFont="1" applyBorder="1" applyAlignment="1">
      <alignment horizontal="center" wrapText="1"/>
    </xf>
    <xf numFmtId="4" fontId="6" fillId="0" borderId="2" xfId="0" applyNumberFormat="1" applyFont="1" applyBorder="1" applyAlignment="1">
      <alignment wrapText="1"/>
    </xf>
    <xf numFmtId="2" fontId="6" fillId="0" borderId="2" xfId="0" applyNumberFormat="1" applyFont="1" applyBorder="1" applyAlignment="1">
      <alignment wrapText="1"/>
    </xf>
    <xf numFmtId="164" fontId="5" fillId="0" borderId="0" xfId="0" applyNumberFormat="1" applyFont="1" applyAlignment="1">
      <alignment wrapText="1"/>
    </xf>
    <xf numFmtId="2" fontId="5" fillId="0" borderId="0" xfId="0" applyNumberFormat="1" applyFont="1" applyAlignment="1">
      <alignment wrapText="1"/>
    </xf>
    <xf numFmtId="4" fontId="6" fillId="0" borderId="2" xfId="0" applyNumberFormat="1" applyFont="1" applyBorder="1" applyAlignment="1">
      <alignment horizontal="right" wrapText="1"/>
    </xf>
    <xf numFmtId="2" fontId="7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/>
    <xf numFmtId="3" fontId="11" fillId="0" borderId="1" xfId="0" applyNumberFormat="1" applyFont="1" applyBorder="1" applyAlignment="1">
      <alignment horizontal="center"/>
    </xf>
    <xf numFmtId="3" fontId="11" fillId="0" borderId="3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D2A16-124C-4024-A7A5-9B1EA4808D06}">
  <dimension ref="A1:S29"/>
  <sheetViews>
    <sheetView tabSelected="1" topLeftCell="A7" zoomScaleNormal="100" workbookViewId="0">
      <selection activeCell="C26" sqref="C26"/>
    </sheetView>
  </sheetViews>
  <sheetFormatPr defaultColWidth="12.7109375" defaultRowHeight="15.75" x14ac:dyDescent="0.25"/>
  <cols>
    <col min="1" max="1" width="14.42578125" style="5" customWidth="1"/>
    <col min="2" max="2" width="8.85546875" style="5" customWidth="1"/>
    <col min="3" max="3" width="7.85546875" style="5" customWidth="1"/>
    <col min="4" max="5" width="7.5703125" style="6" customWidth="1"/>
    <col min="6" max="6" width="8.5703125" style="6" customWidth="1"/>
    <col min="7" max="8" width="8.28515625" style="6" customWidth="1"/>
    <col min="9" max="9" width="9" style="6" customWidth="1"/>
    <col min="10" max="10" width="8.28515625" style="6" customWidth="1"/>
    <col min="11" max="11" width="8.42578125" style="6" customWidth="1"/>
    <col min="12" max="12" width="8.28515625" style="6" customWidth="1"/>
    <col min="13" max="13" width="9.140625" style="6" customWidth="1"/>
    <col min="14" max="14" width="9.42578125" style="6" customWidth="1"/>
    <col min="15" max="15" width="8.7109375" style="6" customWidth="1"/>
    <col min="16" max="16" width="12.7109375" style="5"/>
    <col min="17" max="17" width="12.7109375" style="6"/>
    <col min="18" max="18" width="12.7109375" style="5"/>
    <col min="19" max="19" width="12.7109375" style="6"/>
    <col min="20" max="16384" width="12.7109375" style="5"/>
  </cols>
  <sheetData>
    <row r="1" spans="1:19" s="2" customFormat="1" ht="21" x14ac:dyDescent="0.35">
      <c r="A1" s="1" t="s">
        <v>0</v>
      </c>
      <c r="D1" s="3"/>
      <c r="E1" s="28"/>
      <c r="F1" s="3"/>
      <c r="G1" s="3"/>
      <c r="H1" s="3"/>
      <c r="I1" s="3"/>
      <c r="J1" s="3"/>
      <c r="K1" s="3"/>
      <c r="L1" s="3"/>
      <c r="M1" s="3"/>
      <c r="N1" s="3"/>
      <c r="O1" s="3"/>
      <c r="Q1" s="3"/>
      <c r="S1" s="3"/>
    </row>
    <row r="2" spans="1:19" ht="21" x14ac:dyDescent="0.35">
      <c r="A2" s="4" t="s">
        <v>37</v>
      </c>
      <c r="D2" s="43" t="s">
        <v>40</v>
      </c>
    </row>
    <row r="3" spans="1:19" x14ac:dyDescent="0.25">
      <c r="A3" s="52" t="s">
        <v>15</v>
      </c>
      <c r="B3" s="54" t="s">
        <v>1</v>
      </c>
      <c r="C3" s="54" t="s">
        <v>2</v>
      </c>
      <c r="D3" s="50" t="s">
        <v>3</v>
      </c>
      <c r="E3" s="50" t="s">
        <v>4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  <c r="K3" s="55" t="s">
        <v>10</v>
      </c>
      <c r="L3" s="50" t="s">
        <v>11</v>
      </c>
      <c r="M3" s="50" t="s">
        <v>12</v>
      </c>
      <c r="N3" s="50" t="s">
        <v>13</v>
      </c>
      <c r="O3" s="50" t="s">
        <v>14</v>
      </c>
    </row>
    <row r="4" spans="1:19" x14ac:dyDescent="0.25">
      <c r="A4" s="53"/>
      <c r="B4" s="54"/>
      <c r="C4" s="54"/>
      <c r="D4" s="50"/>
      <c r="E4" s="50"/>
      <c r="F4" s="51"/>
      <c r="G4" s="51"/>
      <c r="H4" s="51"/>
      <c r="I4" s="50"/>
      <c r="J4" s="50"/>
      <c r="K4" s="55"/>
      <c r="L4" s="50"/>
      <c r="M4" s="50"/>
      <c r="N4" s="50"/>
      <c r="O4" s="50"/>
    </row>
    <row r="5" spans="1:19" ht="26.25" x14ac:dyDescent="0.25">
      <c r="A5" s="41" t="s">
        <v>34</v>
      </c>
      <c r="B5" s="7"/>
      <c r="C5" s="7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9" s="6" customFormat="1" x14ac:dyDescent="0.25">
      <c r="A6" s="32" t="s">
        <v>16</v>
      </c>
      <c r="B6" s="8">
        <v>3000</v>
      </c>
      <c r="C6" s="8">
        <v>95</v>
      </c>
      <c r="D6" s="8"/>
      <c r="E6" s="8"/>
      <c r="F6" s="8"/>
      <c r="G6" s="8"/>
      <c r="H6" s="8"/>
      <c r="I6" s="9"/>
      <c r="J6" s="8"/>
      <c r="K6" s="8"/>
      <c r="L6" s="8"/>
      <c r="M6" s="8"/>
      <c r="N6" s="8"/>
      <c r="O6" s="8">
        <f>SUM(C6:N6)</f>
        <v>95</v>
      </c>
    </row>
    <row r="7" spans="1:19" s="6" customFormat="1" x14ac:dyDescent="0.25">
      <c r="A7" s="32" t="s">
        <v>17</v>
      </c>
      <c r="B7" s="8">
        <v>2000</v>
      </c>
      <c r="C7" s="8">
        <v>60.8</v>
      </c>
      <c r="D7" s="8">
        <v>10.8</v>
      </c>
      <c r="E7" s="8"/>
      <c r="F7" s="8"/>
      <c r="G7" s="8"/>
      <c r="H7" s="8"/>
      <c r="I7" s="9"/>
      <c r="J7" s="8"/>
      <c r="K7" s="8"/>
      <c r="L7" s="8"/>
      <c r="M7" s="8"/>
      <c r="N7" s="8"/>
      <c r="O7" s="8">
        <f>SUM(C7:N7)</f>
        <v>71.599999999999994</v>
      </c>
    </row>
    <row r="8" spans="1:19" s="31" customFormat="1" x14ac:dyDescent="0.25">
      <c r="A8" s="33" t="s">
        <v>18</v>
      </c>
      <c r="B8" s="30">
        <v>-100</v>
      </c>
      <c r="C8" s="30">
        <v>-5.84</v>
      </c>
      <c r="D8" s="30">
        <v>-0.8</v>
      </c>
      <c r="E8" s="30"/>
      <c r="F8" s="30"/>
      <c r="G8" s="30"/>
      <c r="H8" s="30"/>
      <c r="I8" s="30"/>
      <c r="J8" s="30"/>
      <c r="K8" s="30"/>
      <c r="L8" s="30"/>
      <c r="M8" s="30"/>
      <c r="N8" s="30"/>
      <c r="O8" s="30">
        <f>SUM(C8:N8)</f>
        <v>-6.64</v>
      </c>
      <c r="Q8" s="6"/>
    </row>
    <row r="9" spans="1:19" s="31" customFormat="1" ht="12.75" customHeight="1" x14ac:dyDescent="0.25">
      <c r="A9" s="33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0" spans="1:19" x14ac:dyDescent="0.25">
      <c r="A10" s="34" t="s">
        <v>19</v>
      </c>
      <c r="B10" s="11">
        <v>0</v>
      </c>
      <c r="C10" s="12"/>
      <c r="D10" s="8"/>
      <c r="E10" s="8"/>
      <c r="F10" s="8"/>
      <c r="G10" s="8"/>
      <c r="H10" s="8"/>
      <c r="I10" s="8"/>
      <c r="J10" s="8"/>
      <c r="K10" s="8"/>
      <c r="L10" s="8"/>
      <c r="M10" s="8"/>
      <c r="N10" s="13"/>
      <c r="O10" s="8">
        <f>SUM(C10:N10)</f>
        <v>0</v>
      </c>
      <c r="Q10" s="31"/>
      <c r="S10" s="31"/>
    </row>
    <row r="11" spans="1:19" x14ac:dyDescent="0.25">
      <c r="A11" s="35" t="s">
        <v>20</v>
      </c>
      <c r="B11" s="11">
        <v>4900</v>
      </c>
      <c r="C11" s="11">
        <f t="shared" ref="C11:O11" si="0">SUM(C6:C10)</f>
        <v>149.96</v>
      </c>
      <c r="D11" s="8">
        <f t="shared" si="0"/>
        <v>10</v>
      </c>
      <c r="E11" s="8">
        <f t="shared" si="0"/>
        <v>0</v>
      </c>
      <c r="F11" s="8">
        <f t="shared" si="0"/>
        <v>0</v>
      </c>
      <c r="G11" s="8">
        <f t="shared" si="0"/>
        <v>0</v>
      </c>
      <c r="H11" s="11">
        <f t="shared" si="0"/>
        <v>0</v>
      </c>
      <c r="I11" s="11">
        <f t="shared" si="0"/>
        <v>0</v>
      </c>
      <c r="J11" s="11">
        <f t="shared" si="0"/>
        <v>0</v>
      </c>
      <c r="K11" s="11">
        <f t="shared" si="0"/>
        <v>0</v>
      </c>
      <c r="L11" s="11">
        <f t="shared" si="0"/>
        <v>0</v>
      </c>
      <c r="M11" s="11">
        <f t="shared" si="0"/>
        <v>0</v>
      </c>
      <c r="N11" s="11">
        <f t="shared" si="0"/>
        <v>0</v>
      </c>
      <c r="O11" s="14">
        <f t="shared" si="0"/>
        <v>159.96</v>
      </c>
      <c r="P11" s="15"/>
    </row>
    <row r="12" spans="1:19" x14ac:dyDescent="0.25">
      <c r="A12" s="36"/>
      <c r="B12" s="16"/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S12" s="31"/>
    </row>
    <row r="13" spans="1:19" x14ac:dyDescent="0.25">
      <c r="A13" s="37" t="s">
        <v>21</v>
      </c>
      <c r="B13" s="7"/>
      <c r="C13" s="19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9" x14ac:dyDescent="0.25">
      <c r="A14" s="34" t="s">
        <v>22</v>
      </c>
      <c r="B14" s="8"/>
      <c r="C14" s="9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>
        <f t="shared" ref="O14:O19" si="1">SUM(C14:N14)</f>
        <v>0</v>
      </c>
    </row>
    <row r="15" spans="1:19" x14ac:dyDescent="0.25">
      <c r="A15" s="34" t="s">
        <v>35</v>
      </c>
      <c r="B15" s="8">
        <v>2800</v>
      </c>
      <c r="C15" s="9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x14ac:dyDescent="0.25">
      <c r="A16" s="34" t="s">
        <v>23</v>
      </c>
      <c r="B16" s="8">
        <v>365</v>
      </c>
      <c r="C16" s="9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>
        <f t="shared" si="1"/>
        <v>0</v>
      </c>
    </row>
    <row r="17" spans="1:19" ht="26.25" x14ac:dyDescent="0.25">
      <c r="A17" s="34" t="s">
        <v>24</v>
      </c>
      <c r="B17" s="8">
        <v>250</v>
      </c>
      <c r="C17" s="9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>
        <f t="shared" si="1"/>
        <v>0</v>
      </c>
    </row>
    <row r="18" spans="1:19" x14ac:dyDescent="0.25">
      <c r="A18" s="34" t="s">
        <v>25</v>
      </c>
      <c r="B18" s="8">
        <v>464</v>
      </c>
      <c r="C18" s="9"/>
      <c r="D18" s="9"/>
      <c r="E18" s="8"/>
      <c r="F18" s="8"/>
      <c r="G18" s="8"/>
      <c r="H18" s="8"/>
      <c r="I18" s="8"/>
      <c r="J18" s="8"/>
      <c r="K18" s="8"/>
      <c r="L18" s="8"/>
      <c r="M18" s="8"/>
      <c r="N18" s="8"/>
      <c r="O18" s="8">
        <f t="shared" si="1"/>
        <v>0</v>
      </c>
    </row>
    <row r="19" spans="1:19" ht="26.25" x14ac:dyDescent="0.25">
      <c r="A19" s="34" t="s">
        <v>26</v>
      </c>
      <c r="B19" s="8">
        <v>887</v>
      </c>
      <c r="C19" s="9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>
        <f t="shared" si="1"/>
        <v>0</v>
      </c>
    </row>
    <row r="20" spans="1:19" x14ac:dyDescent="0.25">
      <c r="A20" s="34" t="s">
        <v>27</v>
      </c>
      <c r="B20" s="8">
        <v>100</v>
      </c>
      <c r="C20" s="9"/>
      <c r="D20" s="8"/>
      <c r="E20" s="8"/>
      <c r="F20" s="8"/>
      <c r="G20" s="8"/>
      <c r="H20" s="20"/>
      <c r="I20" s="8"/>
      <c r="J20" s="8"/>
      <c r="K20" s="8"/>
      <c r="L20" s="8"/>
      <c r="N20" s="8"/>
      <c r="O20" s="8">
        <f>SUM(C20:N20)</f>
        <v>0</v>
      </c>
    </row>
    <row r="21" spans="1:19" x14ac:dyDescent="0.25">
      <c r="A21" s="35" t="s">
        <v>28</v>
      </c>
      <c r="B21" s="8">
        <f>SUM(B14:B20)</f>
        <v>4866</v>
      </c>
      <c r="C21" s="19">
        <f t="shared" ref="C21:O21" si="2">SUM(C13:C20)</f>
        <v>0</v>
      </c>
      <c r="D21" s="19">
        <f t="shared" si="2"/>
        <v>0</v>
      </c>
      <c r="E21" s="19">
        <f t="shared" si="2"/>
        <v>0</v>
      </c>
      <c r="F21" s="19">
        <f t="shared" si="2"/>
        <v>0</v>
      </c>
      <c r="G21" s="19">
        <f t="shared" si="2"/>
        <v>0</v>
      </c>
      <c r="H21" s="19">
        <f t="shared" si="2"/>
        <v>0</v>
      </c>
      <c r="I21" s="19">
        <f t="shared" si="2"/>
        <v>0</v>
      </c>
      <c r="J21" s="19">
        <f t="shared" si="2"/>
        <v>0</v>
      </c>
      <c r="K21" s="19">
        <f t="shared" si="2"/>
        <v>0</v>
      </c>
      <c r="L21" s="19">
        <f t="shared" si="2"/>
        <v>0</v>
      </c>
      <c r="M21" s="19">
        <f t="shared" si="2"/>
        <v>0</v>
      </c>
      <c r="N21" s="19">
        <f>SUM(N13:N20)</f>
        <v>0</v>
      </c>
      <c r="O21" s="19">
        <f t="shared" si="2"/>
        <v>0</v>
      </c>
    </row>
    <row r="22" spans="1:19" s="6" customFormat="1" x14ac:dyDescent="0.25">
      <c r="A22" s="38" t="s">
        <v>29</v>
      </c>
      <c r="B22" s="8"/>
      <c r="C22" s="19">
        <f t="shared" ref="C22:N22" si="3">C11-C21</f>
        <v>149.96</v>
      </c>
      <c r="D22" s="19">
        <f t="shared" si="3"/>
        <v>10</v>
      </c>
      <c r="E22" s="19">
        <f t="shared" si="3"/>
        <v>0</v>
      </c>
      <c r="F22" s="19">
        <f t="shared" si="3"/>
        <v>0</v>
      </c>
      <c r="G22" s="19">
        <f t="shared" si="3"/>
        <v>0</v>
      </c>
      <c r="H22" s="19">
        <f t="shared" si="3"/>
        <v>0</v>
      </c>
      <c r="I22" s="19">
        <f t="shared" si="3"/>
        <v>0</v>
      </c>
      <c r="J22" s="19">
        <f t="shared" si="3"/>
        <v>0</v>
      </c>
      <c r="K22" s="19">
        <f t="shared" si="3"/>
        <v>0</v>
      </c>
      <c r="L22" s="19">
        <f t="shared" si="3"/>
        <v>0</v>
      </c>
      <c r="M22" s="19">
        <f t="shared" si="3"/>
        <v>0</v>
      </c>
      <c r="N22" s="19">
        <f t="shared" si="3"/>
        <v>0</v>
      </c>
      <c r="O22" s="14">
        <f>SUM(C22:N22)</f>
        <v>159.96</v>
      </c>
    </row>
    <row r="23" spans="1:19" ht="16.5" thickBot="1" x14ac:dyDescent="0.3">
      <c r="A23" s="39"/>
      <c r="B23" s="22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18"/>
    </row>
    <row r="24" spans="1:19" s="21" customFormat="1" ht="26.25" x14ac:dyDescent="0.25">
      <c r="A24" s="40" t="s">
        <v>33</v>
      </c>
      <c r="B24" s="11">
        <v>3825.36</v>
      </c>
      <c r="C24" s="12">
        <f>SUM(B24+C22)</f>
        <v>3975.32</v>
      </c>
      <c r="D24" s="9">
        <f t="shared" ref="D24:N24" si="4">C24+D11-D21</f>
        <v>3985.32</v>
      </c>
      <c r="E24" s="9">
        <f t="shared" si="4"/>
        <v>3985.32</v>
      </c>
      <c r="F24" s="9">
        <f t="shared" si="4"/>
        <v>3985.32</v>
      </c>
      <c r="G24" s="9">
        <f t="shared" si="4"/>
        <v>3985.32</v>
      </c>
      <c r="H24" s="9">
        <f t="shared" si="4"/>
        <v>3985.32</v>
      </c>
      <c r="I24" s="9">
        <f t="shared" si="4"/>
        <v>3985.32</v>
      </c>
      <c r="J24" s="9">
        <f t="shared" si="4"/>
        <v>3985.32</v>
      </c>
      <c r="K24" s="9">
        <f t="shared" si="4"/>
        <v>3985.32</v>
      </c>
      <c r="L24" s="9">
        <f t="shared" si="4"/>
        <v>3985.32</v>
      </c>
      <c r="M24" s="9">
        <f t="shared" si="4"/>
        <v>3985.32</v>
      </c>
      <c r="N24" s="9">
        <f t="shared" si="4"/>
        <v>3985.32</v>
      </c>
      <c r="O24" s="19"/>
      <c r="Q24" s="6"/>
      <c r="S24" s="6"/>
    </row>
    <row r="25" spans="1:19" s="21" customFormat="1" ht="27.75" customHeight="1" x14ac:dyDescent="0.25">
      <c r="A25" s="40" t="s">
        <v>32</v>
      </c>
      <c r="B25" s="19">
        <v>61262.080000000002</v>
      </c>
      <c r="C25" s="25"/>
      <c r="D25" s="19"/>
      <c r="E25" s="27"/>
      <c r="F25" s="19"/>
      <c r="G25" s="19"/>
      <c r="H25" s="19"/>
      <c r="I25" s="19"/>
      <c r="J25" s="19"/>
      <c r="L25" s="19"/>
      <c r="M25" s="19"/>
      <c r="N25" s="19"/>
      <c r="O25" s="19"/>
      <c r="Q25" s="6"/>
      <c r="S25" s="6" t="s">
        <v>36</v>
      </c>
    </row>
    <row r="26" spans="1:19" ht="26.25" x14ac:dyDescent="0.25">
      <c r="A26" s="34" t="s">
        <v>30</v>
      </c>
      <c r="B26" s="29">
        <v>-58514.59</v>
      </c>
      <c r="C26" s="26"/>
      <c r="D26" s="27"/>
      <c r="E26" s="29"/>
      <c r="G26" s="29"/>
      <c r="H26" s="29"/>
      <c r="I26" s="29"/>
      <c r="J26" s="29"/>
      <c r="K26" s="29"/>
      <c r="L26" s="29"/>
      <c r="M26" s="29"/>
      <c r="N26" s="29"/>
      <c r="O26" s="8"/>
    </row>
    <row r="27" spans="1:19" ht="15" customHeight="1" x14ac:dyDescent="0.25">
      <c r="A27" s="34" t="s">
        <v>31</v>
      </c>
      <c r="B27" s="19">
        <f>SUM(B25:B26)</f>
        <v>2747.4900000000052</v>
      </c>
      <c r="C27" s="26"/>
      <c r="D27" s="27"/>
      <c r="E27" s="19"/>
      <c r="F27" s="27"/>
      <c r="G27" s="27"/>
      <c r="H27" s="27"/>
      <c r="I27" s="27"/>
      <c r="J27" s="27"/>
      <c r="K27" s="27"/>
      <c r="L27" s="27"/>
      <c r="M27" s="27"/>
      <c r="N27" s="19"/>
      <c r="O27" s="8"/>
    </row>
    <row r="28" spans="1:19" x14ac:dyDescent="0.25">
      <c r="A28" s="10"/>
      <c r="B28" s="7"/>
      <c r="C28" s="26"/>
      <c r="D28" s="27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8"/>
    </row>
    <row r="29" spans="1:19" s="47" customFormat="1" ht="24.75" customHeight="1" x14ac:dyDescent="0.25">
      <c r="A29" s="42" t="s">
        <v>38</v>
      </c>
      <c r="B29" s="49" t="s">
        <v>39</v>
      </c>
      <c r="C29" s="45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4"/>
      <c r="O29" s="46"/>
      <c r="Q29" s="48"/>
      <c r="S29" s="48"/>
    </row>
  </sheetData>
  <mergeCells count="15">
    <mergeCell ref="M3:M4"/>
    <mergeCell ref="N3:N4"/>
    <mergeCell ref="O3:O4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25" right="0.25" top="0.5" bottom="0.5" header="0.3" footer="0.3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Pankow</dc:creator>
  <cp:lastModifiedBy>Mark Pankow</cp:lastModifiedBy>
  <cp:lastPrinted>2026-06-01T23:55:10Z</cp:lastPrinted>
  <dcterms:created xsi:type="dcterms:W3CDTF">2025-07-19T14:28:13Z</dcterms:created>
  <dcterms:modified xsi:type="dcterms:W3CDTF">2026-07-06T23:07:46Z</dcterms:modified>
</cp:coreProperties>
</file>